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2000" windowHeight="6192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<sst xmlns="http://schemas.openxmlformats.org/spreadsheetml/2006/main" count="11" uniqueCount="9">
  <si>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Vb</t>
  </si>
  <si>
    <t>1/Vb</t>
  </si>
  <si>
    <t>pH</t>
  </si>
  <si>
    <t>[H3O+]</t>
  </si>
  <si>
    <t>acide acétique</t>
  </si>
  <si>
    <t>acide formique</t>
  </si>
  <si>
    <t>valeur expérimentale</t>
  </si>
  <si>
    <t>valeur du tableau</t>
  </si>
  <si>
    <t>http://www.ping.be/at_home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</si>
</sst>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shrinkToFit="1"/>
    </xf>
    <xf numFmtId="0" fontId="0" fillId="3" borderId="3" xfId="0" applyFill="1" applyBorder="1" applyAlignment="1">
      <alignment shrinkToFit="1"/>
    </xf>
    <xf numFmtId="0" fontId="1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1" fillId="2" borderId="9" xfId="0" applyFont="1" applyFill="1" applyBorder="1" applyAlignment="1">
      <alignment shrinkToFi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 shrinkToFit="1"/>
    </xf>
    <xf numFmtId="0" fontId="1" fillId="2" borderId="2" xfId="0" applyFont="1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1" fillId="0" borderId="11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13" xfId="0" applyFill="1" applyBorder="1" applyAlignment="1">
      <alignment shrinkToFit="1"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G1" sqref="G1"/>
    </sheetView>
  </sheetViews>
  <sheetFormatPr defaultColWidth="11.421875" defaultRowHeight="12.75"/>
  <sheetData>
    <row r="1" spans="1:6" ht="13.5" thickBot="1">
      <c r="A1" s="6"/>
      <c r="B1" s="6"/>
      <c r="C1" s="7"/>
      <c r="D1" s="7"/>
      <c r="E1" s="7"/>
      <c r="F1" s="7"/>
    </row>
    <row r="2" spans="1:6" ht="13.5" thickTop="1">
      <c r="A2" s="12"/>
      <c r="B2" s="13"/>
      <c r="C2" s="14" t="s">
        <v>4</v>
      </c>
      <c r="D2" s="14"/>
      <c r="E2" s="14" t="s">
        <v>5</v>
      </c>
      <c r="F2" s="15"/>
    </row>
    <row r="3" spans="1:6" ht="12.75">
      <c r="A3" s="16" t="s">
        <v>0</v>
      </c>
      <c r="B3" s="8" t="s">
        <v>1</v>
      </c>
      <c r="C3" s="8" t="s">
        <v>2</v>
      </c>
      <c r="D3" s="8" t="s">
        <v>3</v>
      </c>
      <c r="E3" s="8" t="s">
        <v>2</v>
      </c>
      <c r="F3" s="17" t="s">
        <v>3</v>
      </c>
    </row>
    <row r="4" spans="1:6" ht="12.75">
      <c r="A4" s="1">
        <v>2</v>
      </c>
      <c r="B4" s="3">
        <f>1/(A4*10^(-3))</f>
        <v>500</v>
      </c>
      <c r="C4" s="3">
        <v>3.48</v>
      </c>
      <c r="D4" s="3">
        <f>10^(-C4)</f>
        <v>0.00033113112148259094</v>
      </c>
      <c r="E4" s="3">
        <v>2.87</v>
      </c>
      <c r="F4" s="2">
        <f aca="true" t="shared" si="0" ref="F4:F15">10^(-E4)</f>
        <v>0.0013489628825916523</v>
      </c>
    </row>
    <row r="5" spans="1:6" ht="12.75">
      <c r="A5" s="1">
        <f>A4+2</f>
        <v>4</v>
      </c>
      <c r="B5" s="3">
        <f aca="true" t="shared" si="1" ref="B5:B15">1/(A5*10^(-3))</f>
        <v>250</v>
      </c>
      <c r="C5" s="3">
        <v>3.78</v>
      </c>
      <c r="D5" s="3">
        <f aca="true" t="shared" si="2" ref="D5:D15">10^(-C5)</f>
        <v>0.00016595869074375585</v>
      </c>
      <c r="E5" s="3">
        <v>3.08</v>
      </c>
      <c r="F5" s="2">
        <f t="shared" si="0"/>
        <v>0.0008317637711026703</v>
      </c>
    </row>
    <row r="6" spans="1:6" ht="12.75">
      <c r="A6" s="1">
        <f aca="true" t="shared" si="3" ref="A6:A15">A5+2</f>
        <v>6</v>
      </c>
      <c r="B6" s="3">
        <f t="shared" si="1"/>
        <v>166.66666666666666</v>
      </c>
      <c r="C6" s="3">
        <v>3.98</v>
      </c>
      <c r="D6" s="3">
        <f t="shared" si="2"/>
        <v>0.00010471285480508985</v>
      </c>
      <c r="E6" s="3">
        <v>3.24</v>
      </c>
      <c r="F6" s="2">
        <f t="shared" si="0"/>
        <v>0.0005754399373371563</v>
      </c>
    </row>
    <row r="7" spans="1:6" ht="12.75">
      <c r="A7" s="1">
        <f t="shared" si="3"/>
        <v>8</v>
      </c>
      <c r="B7" s="3">
        <f t="shared" si="1"/>
        <v>125</v>
      </c>
      <c r="C7" s="3">
        <v>4.17</v>
      </c>
      <c r="D7" s="3">
        <f t="shared" si="2"/>
        <v>6.760829753919811E-05</v>
      </c>
      <c r="E7" s="3">
        <v>3.39</v>
      </c>
      <c r="F7" s="2">
        <f t="shared" si="0"/>
        <v>0.00040738027780411217</v>
      </c>
    </row>
    <row r="8" spans="1:6" ht="12.75">
      <c r="A8" s="1">
        <f t="shared" si="3"/>
        <v>10</v>
      </c>
      <c r="B8" s="3">
        <f t="shared" si="1"/>
        <v>100</v>
      </c>
      <c r="C8" s="3">
        <v>4.35</v>
      </c>
      <c r="D8" s="3">
        <f t="shared" si="2"/>
        <v>4.466835921509634E-05</v>
      </c>
      <c r="E8" s="3">
        <v>3.55</v>
      </c>
      <c r="F8" s="2">
        <f t="shared" si="0"/>
        <v>0.00028183829312644545</v>
      </c>
    </row>
    <row r="9" spans="1:6" ht="12.75">
      <c r="A9" s="1">
        <f t="shared" si="3"/>
        <v>12</v>
      </c>
      <c r="B9" s="3">
        <f t="shared" si="1"/>
        <v>83.33333333333333</v>
      </c>
      <c r="C9" s="3">
        <v>4.52</v>
      </c>
      <c r="D9" s="3">
        <f t="shared" si="2"/>
        <v>3.019951720402018E-05</v>
      </c>
      <c r="E9" s="3">
        <v>3.68</v>
      </c>
      <c r="F9" s="2">
        <f t="shared" si="0"/>
        <v>0.00020892961308540387</v>
      </c>
    </row>
    <row r="10" spans="1:6" ht="12.75">
      <c r="A10" s="1">
        <f t="shared" si="3"/>
        <v>14</v>
      </c>
      <c r="B10" s="3">
        <f t="shared" si="1"/>
        <v>71.42857142857143</v>
      </c>
      <c r="C10" s="3">
        <v>4.78</v>
      </c>
      <c r="D10" s="3">
        <f t="shared" si="2"/>
        <v>1.6595869074375568E-05</v>
      </c>
      <c r="E10" s="3">
        <v>3.82</v>
      </c>
      <c r="F10" s="2">
        <f t="shared" si="0"/>
        <v>0.0001513561248436207</v>
      </c>
    </row>
    <row r="11" spans="1:6" ht="12.75">
      <c r="A11" s="1">
        <f t="shared" si="3"/>
        <v>16</v>
      </c>
      <c r="B11" s="3">
        <f t="shared" si="1"/>
        <v>62.5</v>
      </c>
      <c r="C11" s="3">
        <v>4.85</v>
      </c>
      <c r="D11" s="3">
        <f t="shared" si="2"/>
        <v>1.4125375446227545E-05</v>
      </c>
      <c r="E11" s="3">
        <v>3.96</v>
      </c>
      <c r="F11" s="2">
        <f t="shared" si="0"/>
        <v>0.00010964781961431837</v>
      </c>
    </row>
    <row r="12" spans="1:6" ht="12.75">
      <c r="A12" s="1">
        <f t="shared" si="3"/>
        <v>18</v>
      </c>
      <c r="B12" s="3">
        <f t="shared" si="1"/>
        <v>55.55555555555555</v>
      </c>
      <c r="C12" s="3">
        <v>5</v>
      </c>
      <c r="D12" s="3">
        <f t="shared" si="2"/>
        <v>1E-05</v>
      </c>
      <c r="E12" s="3">
        <v>4.11</v>
      </c>
      <c r="F12" s="2">
        <f t="shared" si="0"/>
        <v>7.762471166286906E-05</v>
      </c>
    </row>
    <row r="13" spans="1:6" ht="12.75">
      <c r="A13" s="1">
        <f t="shared" si="3"/>
        <v>20</v>
      </c>
      <c r="B13" s="3">
        <f t="shared" si="1"/>
        <v>50</v>
      </c>
      <c r="C13" s="3">
        <v>5.22</v>
      </c>
      <c r="D13" s="3">
        <f t="shared" si="2"/>
        <v>6.025595860743578E-06</v>
      </c>
      <c r="E13" s="3">
        <v>4.3</v>
      </c>
      <c r="F13" s="2">
        <f t="shared" si="0"/>
        <v>5.011872336272724E-05</v>
      </c>
    </row>
    <row r="14" spans="1:6" ht="12.75">
      <c r="A14" s="1">
        <f t="shared" si="3"/>
        <v>22</v>
      </c>
      <c r="B14" s="3">
        <f t="shared" si="1"/>
        <v>45.45454545454546</v>
      </c>
      <c r="C14" s="3">
        <v>5.55</v>
      </c>
      <c r="D14" s="3">
        <f t="shared" si="2"/>
        <v>2.818382931264453E-06</v>
      </c>
      <c r="E14" s="3">
        <v>4.59</v>
      </c>
      <c r="F14" s="2">
        <f t="shared" si="0"/>
        <v>2.570395782768862E-05</v>
      </c>
    </row>
    <row r="15" spans="1:6" ht="12.75">
      <c r="A15" s="1">
        <f t="shared" si="3"/>
        <v>24</v>
      </c>
      <c r="B15" s="3">
        <f t="shared" si="1"/>
        <v>41.666666666666664</v>
      </c>
      <c r="C15" s="3">
        <v>11.01</v>
      </c>
      <c r="D15" s="3">
        <f t="shared" si="2"/>
        <v>9.772372209558093E-12</v>
      </c>
      <c r="E15" s="3">
        <v>5.4</v>
      </c>
      <c r="F15" s="2">
        <f t="shared" si="0"/>
        <v>3.981071705534966E-06</v>
      </c>
    </row>
    <row r="16" spans="1:6" ht="12.75">
      <c r="A16" s="1"/>
      <c r="B16" s="3"/>
      <c r="C16" s="3"/>
      <c r="D16" s="3"/>
      <c r="E16" s="3"/>
      <c r="F16" s="2"/>
    </row>
    <row r="17" spans="1:6" ht="12.75">
      <c r="A17" s="1"/>
      <c r="B17" s="3"/>
      <c r="C17" s="3"/>
      <c r="D17" s="3">
        <f>SLOPE(B4:B15,D4:D15)</f>
        <v>1352953.155012402</v>
      </c>
      <c r="E17" s="3"/>
      <c r="F17" s="2">
        <f>SLOPE($B$4:$B$15,F4:F15)</f>
        <v>320061.17753664544</v>
      </c>
    </row>
    <row r="18" spans="1:6" ht="12.75">
      <c r="A18" s="1"/>
      <c r="B18" s="3"/>
      <c r="C18" s="3"/>
      <c r="D18" s="3">
        <f>0.1/(0.1*0.025*D17)</f>
        <v>2.9564955631914198E-05</v>
      </c>
      <c r="E18" s="3"/>
      <c r="F18" s="2">
        <f>0.1/(0.1*0.025*F17)</f>
        <v>0.00012497610709258917</v>
      </c>
    </row>
    <row r="19" spans="1:6" ht="12.75">
      <c r="A19" s="1"/>
      <c r="B19" s="10" t="s">
        <v>6</v>
      </c>
      <c r="C19" s="11"/>
      <c r="D19" s="9">
        <f>-LOG10(D18)</f>
        <v>4.529222768409483</v>
      </c>
      <c r="E19" s="3"/>
      <c r="F19" s="18">
        <f>-LOG10(F18)</f>
        <v>3.9031730073893525</v>
      </c>
    </row>
    <row r="20" spans="1:6" ht="13.5" thickBot="1">
      <c r="A20" s="4"/>
      <c r="B20" s="19" t="s">
        <v>7</v>
      </c>
      <c r="C20" s="20"/>
      <c r="D20" s="21">
        <v>4.75</v>
      </c>
      <c r="E20" s="5"/>
      <c r="F20" s="22">
        <v>3.8</v>
      </c>
    </row>
    <row r="21" spans="1:6" ht="14.25" thickBot="1" thickTop="1">
      <c r="A21" s="23" t="s">
        <v>8</v>
      </c>
      <c r="B21" s="24"/>
      <c r="C21" s="24"/>
      <c r="D21" s="24"/>
      <c r="E21" s="24"/>
      <c r="F21" s="25"/>
    </row>
    <row r="22" ht="13.5" thickTop="1"/>
  </sheetData>
  <mergeCells count="3">
    <mergeCell ref="B19:C19"/>
    <mergeCell ref="B20:C20"/>
    <mergeCell ref="A21:F2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Haas</dc:creator>
  <cp:keywords/>
  <dc:description/>
  <cp:lastModifiedBy>B. Haas</cp:lastModifiedBy>
  <cp:lastPrinted>2000-03-01T18:00:48Z</cp:lastPrinted>
  <dcterms:created xsi:type="dcterms:W3CDTF">2000-03-01T17:11:26Z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